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gel Gonzalez Murillo\8 GB\ALCALDIA\Proyecto Pagina WEB 2017\Reportes\"/>
    </mc:Choice>
  </mc:AlternateContent>
  <bookViews>
    <workbookView xWindow="0" yWindow="0" windowWidth="15210" windowHeight="7575"/>
  </bookViews>
  <sheets>
    <sheet name="Matriculas por Rango de Fecha" sheetId="1" r:id="rId1"/>
    <sheet name="Resumen de Ingreso por R Fecha" sheetId="2" r:id="rId2"/>
    <sheet name="Reporte de Cta. Cobrar" sheetId="3" r:id="rId3"/>
    <sheet name="Reporte de Cta. Cobrar (2)" sheetId="4" r:id="rId4"/>
  </sheets>
  <definedNames>
    <definedName name="_xlnm.Print_Area" localSheetId="0">'Matriculas por Rango de Fecha'!$A$1:$K$17</definedName>
    <definedName name="_xlnm.Print_Titles" localSheetId="1">'Resumen de Ingreso por R Fecha'!$1:$6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N11" i="3"/>
  <c r="L15" i="3"/>
  <c r="L16" i="3"/>
  <c r="L8" i="3"/>
  <c r="O8" i="3"/>
  <c r="L9" i="3"/>
  <c r="P9" i="3" s="1"/>
  <c r="O9" i="3"/>
  <c r="O11" i="3" l="1"/>
  <c r="P8" i="3"/>
  <c r="L17" i="3"/>
  <c r="K18" i="3"/>
  <c r="L18" i="3"/>
  <c r="O10" i="3"/>
  <c r="M9" i="4"/>
  <c r="L8" i="4"/>
  <c r="L9" i="4" s="1"/>
  <c r="N8" i="4" l="1"/>
  <c r="N9" i="4" s="1"/>
  <c r="K17" i="1"/>
  <c r="L10" i="3" l="1"/>
  <c r="C78" i="2"/>
  <c r="C73" i="2"/>
  <c r="C80" i="2" s="1"/>
  <c r="C30" i="2"/>
  <c r="C20" i="2"/>
  <c r="C11" i="2"/>
  <c r="P10" i="3" l="1"/>
  <c r="P11" i="3" s="1"/>
  <c r="L11" i="3"/>
</calcChain>
</file>

<file path=xl/sharedStrings.xml><?xml version="1.0" encoding="utf-8"?>
<sst xmlns="http://schemas.openxmlformats.org/spreadsheetml/2006/main" count="312" uniqueCount="141">
  <si>
    <t>Matrículas y Licencias Cuota Fija</t>
  </si>
  <si>
    <t>Matrículas y Licencias por Declaración</t>
  </si>
  <si>
    <t xml:space="preserve">Nombre del Representante </t>
  </si>
  <si>
    <t xml:space="preserve">Nombre del Negocio </t>
  </si>
  <si>
    <t>Monto</t>
  </si>
  <si>
    <t xml:space="preserve">Rubro </t>
  </si>
  <si>
    <t>Actividad</t>
  </si>
  <si>
    <t>xxxxx</t>
  </si>
  <si>
    <t>xxxx</t>
  </si>
  <si>
    <t>xxx</t>
  </si>
  <si>
    <t>Total</t>
  </si>
  <si>
    <t>Fecha de Matricula</t>
  </si>
  <si>
    <t>xx/xx/xxxx</t>
  </si>
  <si>
    <t>IMPUESTOS SOBRE VENTAS Y SERVICIOS</t>
  </si>
  <si>
    <t>IMPUESTO POR RODAMIENTO Y RADIC. DE AUTOMOTORES</t>
  </si>
  <si>
    <t>Monto Matricula</t>
  </si>
  <si>
    <t>Reporte de Tributos por rango de Fecha</t>
  </si>
  <si>
    <t>RESUMEN DE INGRESOS</t>
  </si>
  <si>
    <t>ALCALDÍA MUNICIPAL DE BLUEFIELDS</t>
  </si>
  <si>
    <t>Codigo</t>
  </si>
  <si>
    <t>Concepto</t>
  </si>
  <si>
    <t>MATRICULAS Y LICENCIAS EN GENERAL</t>
  </si>
  <si>
    <t>411-001</t>
  </si>
  <si>
    <t>.</t>
  </si>
  <si>
    <t>412-001</t>
  </si>
  <si>
    <t>De Empresas Privadas y Cooperativas Comerciales</t>
  </si>
  <si>
    <t>412-002</t>
  </si>
  <si>
    <t>De Empresas Privadas y Cooperativas Industriales</t>
  </si>
  <si>
    <t>412-003</t>
  </si>
  <si>
    <t>De Empresas Privadas y Cooperativas Agrícolas y Ganaderas</t>
  </si>
  <si>
    <t>412-004</t>
  </si>
  <si>
    <t>De Empresas Privadas y Cooperativas de Servicios</t>
  </si>
  <si>
    <t>412-005</t>
  </si>
  <si>
    <t>De Empresas Privadas y Cooperativas de Construcción</t>
  </si>
  <si>
    <t>413-001</t>
  </si>
  <si>
    <t>Camioneta Particular</t>
  </si>
  <si>
    <t>Taxis</t>
  </si>
  <si>
    <t>413-003</t>
  </si>
  <si>
    <t>Camión de menos a 7 Toneladas</t>
  </si>
  <si>
    <t>413-004</t>
  </si>
  <si>
    <t>Camioneta Comercial</t>
  </si>
  <si>
    <t>413-005</t>
  </si>
  <si>
    <t>Bus  de Uso Comercial</t>
  </si>
  <si>
    <t>413-006</t>
  </si>
  <si>
    <t>Microbús  Uso Comercial</t>
  </si>
  <si>
    <r>
      <t xml:space="preserve">Del </t>
    </r>
    <r>
      <rPr>
        <sz val="11"/>
        <color rgb="FF0070C0"/>
        <rFont val="Calibri"/>
        <family val="2"/>
        <scheme val="minor"/>
      </rPr>
      <t>01-Enero-2018</t>
    </r>
    <r>
      <rPr>
        <sz val="11"/>
        <color theme="1"/>
        <rFont val="Calibri"/>
        <family val="2"/>
        <scheme val="minor"/>
      </rPr>
      <t xml:space="preserve"> al </t>
    </r>
    <r>
      <rPr>
        <sz val="11"/>
        <color rgb="FF0070C0"/>
        <rFont val="Calibri"/>
        <family val="2"/>
        <scheme val="minor"/>
      </rPr>
      <t>28-Febrero-2018</t>
    </r>
  </si>
  <si>
    <t>TASAS Y TARIFAS(RECOLECCION DE SOLIDOS)</t>
  </si>
  <si>
    <t>421-001</t>
  </si>
  <si>
    <t>Bar y restaurante</t>
  </si>
  <si>
    <t>421-002</t>
  </si>
  <si>
    <t>Barberías</t>
  </si>
  <si>
    <t>421-003</t>
  </si>
  <si>
    <t>Bares</t>
  </si>
  <si>
    <t>421-004</t>
  </si>
  <si>
    <t>Cafetín</t>
  </si>
  <si>
    <t>421-005</t>
  </si>
  <si>
    <t>Carnicerías</t>
  </si>
  <si>
    <t>421-006</t>
  </si>
  <si>
    <t>Casa de empeño</t>
  </si>
  <si>
    <t>421-007</t>
  </si>
  <si>
    <t>Casa Domiciliar</t>
  </si>
  <si>
    <t>421-008</t>
  </si>
  <si>
    <t>Casinos</t>
  </si>
  <si>
    <t>421-009</t>
  </si>
  <si>
    <t>Clínicas médicas</t>
  </si>
  <si>
    <t>421-010</t>
  </si>
  <si>
    <t>Comedores</t>
  </si>
  <si>
    <t>421-011</t>
  </si>
  <si>
    <t>Dist. de Elctrod. por Mayor</t>
  </si>
  <si>
    <t>421-012</t>
  </si>
  <si>
    <t>Ferreterías</t>
  </si>
  <si>
    <t>421-013</t>
  </si>
  <si>
    <t>Farmacias</t>
  </si>
  <si>
    <t>421-014</t>
  </si>
  <si>
    <t>Glorietas</t>
  </si>
  <si>
    <t>421-015</t>
  </si>
  <si>
    <t>Hospital</t>
  </si>
  <si>
    <t>421-016</t>
  </si>
  <si>
    <t>Hospedajes</t>
  </si>
  <si>
    <t>421-017</t>
  </si>
  <si>
    <t>Hoteles</t>
  </si>
  <si>
    <t>421-018</t>
  </si>
  <si>
    <t>Iglesias</t>
  </si>
  <si>
    <t>421-019</t>
  </si>
  <si>
    <t>Instituciones Estatales</t>
  </si>
  <si>
    <t>421-020</t>
  </si>
  <si>
    <t>Librerías</t>
  </si>
  <si>
    <t>421-021</t>
  </si>
  <si>
    <t>Taller de Vulcanización</t>
  </si>
  <si>
    <t>Lotería Nacional</t>
  </si>
  <si>
    <t>421-022</t>
  </si>
  <si>
    <t>Misceláneas</t>
  </si>
  <si>
    <t>421-023</t>
  </si>
  <si>
    <t>Panaderías</t>
  </si>
  <si>
    <t>421-024</t>
  </si>
  <si>
    <t>Pulpería y Licor Sellado</t>
  </si>
  <si>
    <t>421-025</t>
  </si>
  <si>
    <t>Pulperías (Casa Domiciliar)</t>
  </si>
  <si>
    <t>421-026</t>
  </si>
  <si>
    <t>Sorbeterías</t>
  </si>
  <si>
    <t>421-027</t>
  </si>
  <si>
    <t>421-028</t>
  </si>
  <si>
    <t>Tiendas de artículos varios</t>
  </si>
  <si>
    <t>421-029</t>
  </si>
  <si>
    <t>Universidades</t>
  </si>
  <si>
    <t>421-030</t>
  </si>
  <si>
    <t>Venta de Ropa y Zapatos</t>
  </si>
  <si>
    <t>421-031</t>
  </si>
  <si>
    <t>Discotecas</t>
  </si>
  <si>
    <t>421-032</t>
  </si>
  <si>
    <t>Ventas de Cosméticos</t>
  </si>
  <si>
    <t>421-033</t>
  </si>
  <si>
    <t>Acopiadoras</t>
  </si>
  <si>
    <t>421-034</t>
  </si>
  <si>
    <t>Mini Super</t>
  </si>
  <si>
    <t>421-035</t>
  </si>
  <si>
    <t>Agencias Liquidas</t>
  </si>
  <si>
    <t>421-036</t>
  </si>
  <si>
    <t>Venta de Verduras</t>
  </si>
  <si>
    <t>421-037</t>
  </si>
  <si>
    <t>Otras Empresas Privadas</t>
  </si>
  <si>
    <t>TOTAL</t>
  </si>
  <si>
    <t>MULTAS</t>
  </si>
  <si>
    <t>XXXXX</t>
  </si>
  <si>
    <t>Multas por Rezago</t>
  </si>
  <si>
    <t>Regimen</t>
  </si>
  <si>
    <t>Reporte de Matriculas por Rango de Fecha</t>
  </si>
  <si>
    <t>Tipo Persona</t>
  </si>
  <si>
    <t>Ultimo Mes cancelado</t>
  </si>
  <si>
    <t>Total de Meces Pendiente</t>
  </si>
  <si>
    <t>Total NETO</t>
  </si>
  <si>
    <t xml:space="preserve">Total </t>
  </si>
  <si>
    <t>Total Mora</t>
  </si>
  <si>
    <t>diciembre</t>
  </si>
  <si>
    <t>Reporte de Cuentas por Cobrar por rango de Fecha</t>
  </si>
  <si>
    <t>Direccion</t>
  </si>
  <si>
    <t>Tarifa mensual</t>
  </si>
  <si>
    <t>TASAS Recolección De Solidos</t>
  </si>
  <si>
    <t>Total Tasas</t>
  </si>
  <si>
    <t>IMPUESTOS SOBRE VENTAS,  SERVICIOS y TASAS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</si>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</sst>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$&quot;\ 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Arial Black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1" applyFont="1"/>
    <xf numFmtId="4" fontId="0" fillId="0" borderId="0" xfId="0" applyNumberFormat="1"/>
    <xf numFmtId="4" fontId="8" fillId="0" borderId="0" xfId="0" applyNumberFormat="1" applyFont="1"/>
    <xf numFmtId="2" fontId="0" fillId="0" borderId="0" xfId="0" applyNumberFormat="1"/>
    <xf numFmtId="2" fontId="8" fillId="0" borderId="0" xfId="0" applyNumberFormat="1" applyFont="1"/>
    <xf numFmtId="4" fontId="10" fillId="0" borderId="0" xfId="0" applyNumberFormat="1" applyFont="1"/>
    <xf numFmtId="0" fontId="4" fillId="0" borderId="0" xfId="0" applyFont="1" applyAlignment="1">
      <alignment horizontal="right"/>
    </xf>
    <xf numFmtId="4" fontId="7" fillId="0" borderId="0" xfId="0" applyNumberFormat="1" applyFont="1"/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/>
    <xf numFmtId="4" fontId="14" fillId="0" borderId="0" xfId="0" applyNumberFormat="1" applyFont="1"/>
    <xf numFmtId="0" fontId="14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luefields.gob.ni/admin/recaudo/impuesto/9/change/" TargetMode="External"/><Relationship Id="rId1" Type="http://schemas.openxmlformats.org/officeDocument/2006/relationships/hyperlink" Target="http://www.bluefields.gob.ni/admin/recaudo/impuesto/9/chang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view="pageBreakPreview" zoomScale="106" zoomScaleNormal="100" zoomScaleSheetLayoutView="106" workbookViewId="0">
      <selection activeCell="A3" sqref="A3:K3"/>
    </sheetView>
  </sheetViews>
  <sheetFormatPr baseColWidth="10" defaultRowHeight="19.5" customHeight="1" x14ac:dyDescent="0.25"/>
  <cols>
    <col min="1" max="1" width="1.85546875" customWidth="1"/>
    <col min="2" max="2" width="2.5703125" customWidth="1"/>
    <col min="3" max="3" width="12" customWidth="1"/>
    <col min="4" max="4" width="28" customWidth="1"/>
    <col min="5" max="5" width="25" customWidth="1"/>
    <col min="6" max="6" width="21" customWidth="1"/>
    <col min="7" max="8" width="16.7109375" customWidth="1"/>
    <col min="11" max="11" width="12.5703125" customWidth="1"/>
  </cols>
  <sheetData>
    <row r="1" spans="1:13" ht="19.5" customHeight="1" x14ac:dyDescent="0.4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19.5" customHeight="1" x14ac:dyDescent="0.3">
      <c r="A2" s="29" t="s">
        <v>126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19.5" customHeight="1" x14ac:dyDescent="0.25">
      <c r="A3" s="34" t="s">
        <v>45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19.5" customHeight="1" x14ac:dyDescent="0.25">
      <c r="A4" s="6"/>
      <c r="B4" s="6"/>
    </row>
    <row r="6" spans="1:13" ht="19.5" customHeight="1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ht="30" customHeight="1" x14ac:dyDescent="0.25">
      <c r="C7" s="8" t="s">
        <v>11</v>
      </c>
      <c r="D7" s="7" t="s">
        <v>2</v>
      </c>
      <c r="E7" s="7" t="s">
        <v>3</v>
      </c>
      <c r="F7" s="8" t="s">
        <v>135</v>
      </c>
      <c r="G7" s="8" t="s">
        <v>125</v>
      </c>
      <c r="H7" s="8" t="s">
        <v>127</v>
      </c>
      <c r="I7" s="7" t="s">
        <v>5</v>
      </c>
      <c r="J7" s="7" t="s">
        <v>6</v>
      </c>
      <c r="K7" s="8" t="s">
        <v>15</v>
      </c>
      <c r="L7" s="8"/>
      <c r="M7" s="8"/>
    </row>
    <row r="8" spans="1:13" ht="19.5" customHeight="1" x14ac:dyDescent="0.25">
      <c r="B8">
        <v>1</v>
      </c>
      <c r="C8" s="4" t="s">
        <v>12</v>
      </c>
      <c r="D8" s="5" t="s">
        <v>7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J8" s="5" t="s">
        <v>9</v>
      </c>
      <c r="K8" s="9">
        <v>50</v>
      </c>
      <c r="L8" s="1"/>
    </row>
    <row r="9" spans="1:13" ht="19.5" customHeight="1" x14ac:dyDescent="0.25">
      <c r="B9">
        <v>2</v>
      </c>
      <c r="C9" s="4" t="s">
        <v>12</v>
      </c>
      <c r="D9" s="5" t="s">
        <v>7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9</v>
      </c>
      <c r="K9" s="9">
        <v>80</v>
      </c>
      <c r="L9" s="1"/>
    </row>
    <row r="10" spans="1:13" ht="19.5" customHeight="1" x14ac:dyDescent="0.25">
      <c r="D10" s="1"/>
      <c r="E10" s="1"/>
      <c r="F10" s="1"/>
      <c r="G10" s="1"/>
      <c r="H10" s="1"/>
      <c r="I10" s="1"/>
      <c r="J10" s="2" t="s">
        <v>10</v>
      </c>
      <c r="K10" s="10">
        <v>130</v>
      </c>
      <c r="L10" s="1"/>
    </row>
    <row r="11" spans="1:13" ht="19.5" customHeight="1" x14ac:dyDescent="0.25">
      <c r="A11" s="27" t="s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"/>
    </row>
    <row r="12" spans="1:13" ht="36" customHeight="1" x14ac:dyDescent="0.25">
      <c r="C12" s="8" t="s">
        <v>11</v>
      </c>
      <c r="D12" s="7" t="s">
        <v>2</v>
      </c>
      <c r="E12" s="7" t="s">
        <v>3</v>
      </c>
      <c r="F12" s="8" t="s">
        <v>135</v>
      </c>
      <c r="G12" s="8" t="s">
        <v>125</v>
      </c>
      <c r="H12" s="8" t="s">
        <v>127</v>
      </c>
      <c r="I12" s="7" t="s">
        <v>5</v>
      </c>
      <c r="J12" s="7" t="s">
        <v>6</v>
      </c>
      <c r="K12" s="8" t="s">
        <v>15</v>
      </c>
      <c r="L12" s="1"/>
    </row>
    <row r="13" spans="1:13" ht="19.5" customHeight="1" x14ac:dyDescent="0.25">
      <c r="B13">
        <v>1</v>
      </c>
      <c r="C13" s="4" t="s">
        <v>12</v>
      </c>
      <c r="D13" s="5" t="s">
        <v>7</v>
      </c>
      <c r="E13" s="5" t="s">
        <v>8</v>
      </c>
      <c r="F13" s="5" t="s">
        <v>8</v>
      </c>
      <c r="G13" s="5" t="s">
        <v>8</v>
      </c>
      <c r="H13" s="5" t="s">
        <v>8</v>
      </c>
      <c r="I13" s="5" t="s">
        <v>8</v>
      </c>
      <c r="J13" s="5" t="s">
        <v>9</v>
      </c>
      <c r="K13" s="9">
        <v>200</v>
      </c>
      <c r="L13" s="1"/>
    </row>
    <row r="14" spans="1:13" ht="19.5" customHeight="1" x14ac:dyDescent="0.25">
      <c r="B14">
        <v>2</v>
      </c>
      <c r="C14" s="4" t="s">
        <v>12</v>
      </c>
      <c r="D14" s="5" t="s">
        <v>7</v>
      </c>
      <c r="E14" s="5" t="s">
        <v>8</v>
      </c>
      <c r="F14" s="5" t="s">
        <v>8</v>
      </c>
      <c r="G14" s="5" t="s">
        <v>8</v>
      </c>
      <c r="H14" s="5" t="s">
        <v>8</v>
      </c>
      <c r="I14" s="5" t="s">
        <v>8</v>
      </c>
      <c r="J14" s="5" t="s">
        <v>9</v>
      </c>
      <c r="K14" s="9">
        <v>80</v>
      </c>
      <c r="L14" s="1"/>
    </row>
    <row r="15" spans="1:13" ht="19.5" customHeight="1" x14ac:dyDescent="0.25">
      <c r="D15" s="1"/>
      <c r="E15" s="1"/>
      <c r="F15" s="1"/>
      <c r="G15" s="1"/>
      <c r="H15" s="1"/>
      <c r="I15" s="1"/>
      <c r="J15" s="2" t="s">
        <v>10</v>
      </c>
      <c r="K15" s="10">
        <v>280</v>
      </c>
      <c r="L15" s="1"/>
    </row>
    <row r="16" spans="1:13" ht="19.5" customHeight="1" x14ac:dyDescent="0.25">
      <c r="D16" s="1"/>
      <c r="E16" s="1"/>
      <c r="F16" s="1"/>
      <c r="G16" s="1"/>
      <c r="H16" s="1"/>
      <c r="I16" s="1"/>
      <c r="J16" s="1"/>
      <c r="K16" s="1"/>
      <c r="L16" s="1"/>
    </row>
    <row r="17" spans="4:12" ht="19.5" customHeight="1" x14ac:dyDescent="0.3">
      <c r="D17" s="1"/>
      <c r="E17" s="1"/>
      <c r="F17" s="1"/>
      <c r="G17" s="1"/>
      <c r="H17" s="1"/>
      <c r="I17" s="1"/>
      <c r="J17" s="24" t="s">
        <v>121</v>
      </c>
      <c r="K17" s="25">
        <f>+K15+K10</f>
        <v>410</v>
      </c>
      <c r="L17" s="1"/>
    </row>
    <row r="18" spans="4:12" ht="19.5" customHeight="1" x14ac:dyDescent="0.25">
      <c r="D18" s="1"/>
      <c r="E18" s="1"/>
      <c r="F18" s="1"/>
      <c r="G18" s="1"/>
      <c r="H18" s="1"/>
      <c r="I18" s="1"/>
      <c r="J18" s="1"/>
      <c r="K18" s="1"/>
      <c r="L18" s="1"/>
    </row>
    <row r="19" spans="4:12" ht="19.5" customHeight="1" x14ac:dyDescent="0.25">
      <c r="D19" s="1"/>
      <c r="E19" s="1"/>
      <c r="F19" s="1"/>
      <c r="G19" s="1"/>
      <c r="H19" s="1"/>
      <c r="I19" s="1"/>
      <c r="J19" s="1"/>
      <c r="K19" s="1"/>
      <c r="L19" s="1"/>
    </row>
    <row r="20" spans="4:12" ht="19.5" customHeight="1" x14ac:dyDescent="0.25">
      <c r="D20" s="1"/>
      <c r="E20" s="1"/>
      <c r="F20" s="1"/>
      <c r="G20" s="1"/>
      <c r="H20" s="1"/>
      <c r="I20" s="1"/>
      <c r="J20" s="1"/>
      <c r="K20" s="1"/>
      <c r="L20" s="1"/>
    </row>
  </sheetData>
  <mergeCells count="5">
    <mergeCell ref="A3:K3"/>
    <mergeCell ref="A11:K11"/>
    <mergeCell ref="A6:K6"/>
    <mergeCell ref="A1:K1"/>
    <mergeCell ref="A2:K2"/>
  </mergeCells>
  <printOptions horizontalCentered="1"/>
  <pageMargins left="0" right="0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80"/>
  <sheetViews>
    <sheetView view="pageBreakPreview" topLeftCell="A22" zoomScale="98" zoomScaleNormal="100" zoomScaleSheetLayoutView="98" workbookViewId="0">
      <selection activeCell="A4" sqref="A4:C4"/>
    </sheetView>
  </sheetViews>
  <sheetFormatPr baseColWidth="10" defaultRowHeight="15" x14ac:dyDescent="0.25"/>
  <cols>
    <col min="2" max="2" width="54.28515625" customWidth="1"/>
    <col min="3" max="3" width="16.85546875" customWidth="1"/>
  </cols>
  <sheetData>
    <row r="1" spans="1:3" ht="26.25" x14ac:dyDescent="0.4">
      <c r="A1" s="28" t="s">
        <v>18</v>
      </c>
      <c r="B1" s="28"/>
      <c r="C1" s="28"/>
    </row>
    <row r="2" spans="1:3" x14ac:dyDescent="0.25">
      <c r="A2" s="30" t="s">
        <v>16</v>
      </c>
      <c r="B2" s="30"/>
      <c r="C2" s="30"/>
    </row>
    <row r="3" spans="1:3" x14ac:dyDescent="0.25">
      <c r="A3" s="31" t="s">
        <v>17</v>
      </c>
      <c r="B3" s="31"/>
      <c r="C3" s="31"/>
    </row>
    <row r="4" spans="1:3" x14ac:dyDescent="0.25">
      <c r="A4" s="26" t="s">
        <v>45</v>
      </c>
      <c r="B4" s="26"/>
      <c r="C4" s="26"/>
    </row>
    <row r="7" spans="1:3" x14ac:dyDescent="0.25">
      <c r="B7" s="11" t="s">
        <v>21</v>
      </c>
    </row>
    <row r="8" spans="1:3" x14ac:dyDescent="0.25">
      <c r="A8" s="12" t="s">
        <v>19</v>
      </c>
      <c r="B8" s="12" t="s">
        <v>20</v>
      </c>
      <c r="C8" s="12" t="s">
        <v>4</v>
      </c>
    </row>
    <row r="9" spans="1:3" x14ac:dyDescent="0.25">
      <c r="A9" s="13" t="s">
        <v>22</v>
      </c>
      <c r="B9" t="s">
        <v>0</v>
      </c>
      <c r="C9" s="14">
        <v>250123.05</v>
      </c>
    </row>
    <row r="10" spans="1:3" x14ac:dyDescent="0.25">
      <c r="A10" s="13" t="s">
        <v>22</v>
      </c>
      <c r="B10" t="s">
        <v>1</v>
      </c>
      <c r="C10" s="14">
        <v>1452369.2</v>
      </c>
    </row>
    <row r="11" spans="1:3" x14ac:dyDescent="0.25">
      <c r="C11" s="15">
        <f>SUM(C9:C10)</f>
        <v>1702492.25</v>
      </c>
    </row>
    <row r="12" spans="1:3" x14ac:dyDescent="0.25">
      <c r="C12" t="s">
        <v>23</v>
      </c>
    </row>
    <row r="13" spans="1:3" x14ac:dyDescent="0.25">
      <c r="B13" s="11" t="s">
        <v>13</v>
      </c>
    </row>
    <row r="14" spans="1:3" x14ac:dyDescent="0.25">
      <c r="A14" s="12" t="s">
        <v>19</v>
      </c>
      <c r="B14" s="12" t="s">
        <v>20</v>
      </c>
      <c r="C14" s="12" t="s">
        <v>4</v>
      </c>
    </row>
    <row r="15" spans="1:3" x14ac:dyDescent="0.25">
      <c r="A15" t="s">
        <v>24</v>
      </c>
      <c r="B15" t="s">
        <v>25</v>
      </c>
      <c r="C15" s="14">
        <v>500000</v>
      </c>
    </row>
    <row r="16" spans="1:3" x14ac:dyDescent="0.25">
      <c r="A16" t="s">
        <v>26</v>
      </c>
      <c r="B16" t="s">
        <v>27</v>
      </c>
      <c r="C16" s="14">
        <v>24536</v>
      </c>
    </row>
    <row r="17" spans="1:3" x14ac:dyDescent="0.25">
      <c r="A17" t="s">
        <v>28</v>
      </c>
      <c r="B17" t="s">
        <v>29</v>
      </c>
      <c r="C17" s="14">
        <v>15563</v>
      </c>
    </row>
    <row r="18" spans="1:3" x14ac:dyDescent="0.25">
      <c r="A18" t="s">
        <v>30</v>
      </c>
      <c r="B18" t="s">
        <v>31</v>
      </c>
      <c r="C18" s="14">
        <v>98453</v>
      </c>
    </row>
    <row r="19" spans="1:3" x14ac:dyDescent="0.25">
      <c r="A19" t="s">
        <v>32</v>
      </c>
      <c r="B19" t="s">
        <v>33</v>
      </c>
      <c r="C19" s="14">
        <v>219</v>
      </c>
    </row>
    <row r="20" spans="1:3" x14ac:dyDescent="0.25">
      <c r="C20" s="15">
        <f>SUM(C15:C19)</f>
        <v>638771</v>
      </c>
    </row>
    <row r="22" spans="1:3" x14ac:dyDescent="0.25">
      <c r="B22" s="11" t="s">
        <v>14</v>
      </c>
    </row>
    <row r="23" spans="1:3" x14ac:dyDescent="0.25">
      <c r="A23" s="12" t="s">
        <v>19</v>
      </c>
      <c r="B23" s="12" t="s">
        <v>20</v>
      </c>
      <c r="C23" s="12" t="s">
        <v>4</v>
      </c>
    </row>
    <row r="24" spans="1:3" x14ac:dyDescent="0.25">
      <c r="A24" t="s">
        <v>34</v>
      </c>
      <c r="B24" t="s">
        <v>35</v>
      </c>
      <c r="C24" s="14">
        <v>2536144</v>
      </c>
    </row>
    <row r="25" spans="1:3" x14ac:dyDescent="0.25">
      <c r="A25" t="s">
        <v>34</v>
      </c>
      <c r="B25" t="s">
        <v>36</v>
      </c>
      <c r="C25" s="14">
        <v>21215</v>
      </c>
    </row>
    <row r="26" spans="1:3" x14ac:dyDescent="0.25">
      <c r="A26" t="s">
        <v>37</v>
      </c>
      <c r="B26" t="s">
        <v>38</v>
      </c>
      <c r="C26" s="14">
        <v>6533</v>
      </c>
    </row>
    <row r="27" spans="1:3" x14ac:dyDescent="0.25">
      <c r="A27" t="s">
        <v>39</v>
      </c>
      <c r="B27" t="s">
        <v>40</v>
      </c>
      <c r="C27" s="14">
        <v>12165</v>
      </c>
    </row>
    <row r="28" spans="1:3" x14ac:dyDescent="0.25">
      <c r="A28" t="s">
        <v>41</v>
      </c>
      <c r="B28" t="s">
        <v>42</v>
      </c>
      <c r="C28" s="14">
        <v>23269</v>
      </c>
    </row>
    <row r="29" spans="1:3" x14ac:dyDescent="0.25">
      <c r="A29" t="s">
        <v>43</v>
      </c>
      <c r="B29" t="s">
        <v>44</v>
      </c>
      <c r="C29" s="14">
        <v>18599</v>
      </c>
    </row>
    <row r="30" spans="1:3" x14ac:dyDescent="0.25">
      <c r="C30" s="15">
        <f>SUM(C24:C29)</f>
        <v>2617925</v>
      </c>
    </row>
    <row r="33" spans="1:3" x14ac:dyDescent="0.25">
      <c r="B33" s="11" t="s">
        <v>46</v>
      </c>
    </row>
    <row r="34" spans="1:3" x14ac:dyDescent="0.25">
      <c r="A34" s="12" t="s">
        <v>19</v>
      </c>
      <c r="B34" s="12" t="s">
        <v>20</v>
      </c>
      <c r="C34" s="12" t="s">
        <v>4</v>
      </c>
    </row>
    <row r="35" spans="1:3" x14ac:dyDescent="0.25">
      <c r="A35" t="s">
        <v>47</v>
      </c>
      <c r="B35" t="s">
        <v>48</v>
      </c>
      <c r="C35" s="20">
        <v>56362</v>
      </c>
    </row>
    <row r="36" spans="1:3" x14ac:dyDescent="0.25">
      <c r="A36" t="s">
        <v>49</v>
      </c>
      <c r="B36" t="s">
        <v>50</v>
      </c>
      <c r="C36" s="20">
        <v>52524</v>
      </c>
    </row>
    <row r="37" spans="1:3" x14ac:dyDescent="0.25">
      <c r="A37" t="s">
        <v>51</v>
      </c>
      <c r="B37" t="s">
        <v>52</v>
      </c>
      <c r="C37" s="20">
        <v>75</v>
      </c>
    </row>
    <row r="38" spans="1:3" x14ac:dyDescent="0.25">
      <c r="A38" t="s">
        <v>53</v>
      </c>
      <c r="B38" t="s">
        <v>54</v>
      </c>
      <c r="C38" s="20">
        <v>45</v>
      </c>
    </row>
    <row r="39" spans="1:3" x14ac:dyDescent="0.25">
      <c r="A39" t="s">
        <v>55</v>
      </c>
      <c r="B39" t="s">
        <v>56</v>
      </c>
      <c r="C39" s="20">
        <v>45</v>
      </c>
    </row>
    <row r="40" spans="1:3" x14ac:dyDescent="0.25">
      <c r="A40" t="s">
        <v>57</v>
      </c>
      <c r="B40" t="s">
        <v>58</v>
      </c>
      <c r="C40" s="20">
        <v>4</v>
      </c>
    </row>
    <row r="41" spans="1:3" x14ac:dyDescent="0.25">
      <c r="A41" t="s">
        <v>59</v>
      </c>
      <c r="B41" t="s">
        <v>60</v>
      </c>
      <c r="C41" s="20">
        <v>42</v>
      </c>
    </row>
    <row r="42" spans="1:3" x14ac:dyDescent="0.25">
      <c r="A42" t="s">
        <v>61</v>
      </c>
      <c r="B42" t="s">
        <v>62</v>
      </c>
      <c r="C42" s="20">
        <v>745</v>
      </c>
    </row>
    <row r="43" spans="1:3" x14ac:dyDescent="0.25">
      <c r="A43" t="s">
        <v>63</v>
      </c>
      <c r="B43" t="s">
        <v>64</v>
      </c>
      <c r="C43" s="20">
        <v>7</v>
      </c>
    </row>
    <row r="44" spans="1:3" x14ac:dyDescent="0.25">
      <c r="A44" t="s">
        <v>65</v>
      </c>
      <c r="B44" t="s">
        <v>66</v>
      </c>
      <c r="C44" s="20">
        <v>55</v>
      </c>
    </row>
    <row r="45" spans="1:3" x14ac:dyDescent="0.25">
      <c r="A45" t="s">
        <v>67</v>
      </c>
      <c r="B45" t="s">
        <v>68</v>
      </c>
      <c r="C45" s="20">
        <v>575</v>
      </c>
    </row>
    <row r="46" spans="1:3" x14ac:dyDescent="0.25">
      <c r="A46" t="s">
        <v>69</v>
      </c>
      <c r="B46" t="s">
        <v>70</v>
      </c>
      <c r="C46" s="20">
        <v>75</v>
      </c>
    </row>
    <row r="47" spans="1:3" x14ac:dyDescent="0.25">
      <c r="A47" t="s">
        <v>71</v>
      </c>
      <c r="B47" t="s">
        <v>72</v>
      </c>
      <c r="C47" s="20">
        <v>75</v>
      </c>
    </row>
    <row r="48" spans="1:3" x14ac:dyDescent="0.25">
      <c r="A48" t="s">
        <v>73</v>
      </c>
      <c r="B48" t="s">
        <v>74</v>
      </c>
      <c r="C48" s="20">
        <v>75</v>
      </c>
    </row>
    <row r="49" spans="1:3" x14ac:dyDescent="0.25">
      <c r="A49" t="s">
        <v>75</v>
      </c>
      <c r="B49" t="s">
        <v>76</v>
      </c>
      <c r="C49" s="20">
        <v>757</v>
      </c>
    </row>
    <row r="50" spans="1:3" x14ac:dyDescent="0.25">
      <c r="A50" t="s">
        <v>77</v>
      </c>
      <c r="B50" t="s">
        <v>78</v>
      </c>
      <c r="C50" s="20">
        <v>57</v>
      </c>
    </row>
    <row r="51" spans="1:3" x14ac:dyDescent="0.25">
      <c r="A51" t="s">
        <v>79</v>
      </c>
      <c r="B51" t="s">
        <v>80</v>
      </c>
      <c r="C51" s="20">
        <v>0</v>
      </c>
    </row>
    <row r="52" spans="1:3" x14ac:dyDescent="0.25">
      <c r="A52" t="s">
        <v>81</v>
      </c>
      <c r="B52" t="s">
        <v>82</v>
      </c>
      <c r="C52" s="20">
        <v>0</v>
      </c>
    </row>
    <row r="53" spans="1:3" x14ac:dyDescent="0.25">
      <c r="A53" t="s">
        <v>83</v>
      </c>
      <c r="B53" t="s">
        <v>84</v>
      </c>
      <c r="C53" s="20">
        <v>54</v>
      </c>
    </row>
    <row r="54" spans="1:3" x14ac:dyDescent="0.25">
      <c r="A54" t="s">
        <v>85</v>
      </c>
      <c r="B54" t="s">
        <v>86</v>
      </c>
      <c r="C54" s="20">
        <v>545</v>
      </c>
    </row>
    <row r="55" spans="1:3" x14ac:dyDescent="0.25">
      <c r="A55" t="s">
        <v>87</v>
      </c>
      <c r="B55" t="s">
        <v>88</v>
      </c>
      <c r="C55" s="20">
        <v>45745</v>
      </c>
    </row>
    <row r="56" spans="1:3" x14ac:dyDescent="0.25">
      <c r="A56" t="s">
        <v>87</v>
      </c>
      <c r="B56" t="s">
        <v>89</v>
      </c>
      <c r="C56" s="20">
        <v>457</v>
      </c>
    </row>
    <row r="57" spans="1:3" x14ac:dyDescent="0.25">
      <c r="A57" t="s">
        <v>90</v>
      </c>
      <c r="B57" t="s">
        <v>91</v>
      </c>
      <c r="C57" s="20">
        <v>78</v>
      </c>
    </row>
    <row r="58" spans="1:3" x14ac:dyDescent="0.25">
      <c r="A58" t="s">
        <v>92</v>
      </c>
      <c r="B58" t="s">
        <v>93</v>
      </c>
      <c r="C58" s="20">
        <v>75</v>
      </c>
    </row>
    <row r="59" spans="1:3" x14ac:dyDescent="0.25">
      <c r="A59" t="s">
        <v>94</v>
      </c>
      <c r="B59" t="s">
        <v>95</v>
      </c>
      <c r="C59" s="20">
        <v>45</v>
      </c>
    </row>
    <row r="60" spans="1:3" x14ac:dyDescent="0.25">
      <c r="A60" t="s">
        <v>96</v>
      </c>
      <c r="B60" t="s">
        <v>97</v>
      </c>
      <c r="C60" s="20">
        <v>45</v>
      </c>
    </row>
    <row r="61" spans="1:3" x14ac:dyDescent="0.25">
      <c r="A61" t="s">
        <v>98</v>
      </c>
      <c r="B61" t="s">
        <v>99</v>
      </c>
      <c r="C61" s="20">
        <v>545</v>
      </c>
    </row>
    <row r="62" spans="1:3" x14ac:dyDescent="0.25">
      <c r="A62" t="s">
        <v>100</v>
      </c>
      <c r="B62" t="s">
        <v>88</v>
      </c>
      <c r="C62" s="20">
        <v>54</v>
      </c>
    </row>
    <row r="63" spans="1:3" x14ac:dyDescent="0.25">
      <c r="A63" t="s">
        <v>101</v>
      </c>
      <c r="B63" t="s">
        <v>102</v>
      </c>
      <c r="C63" s="20">
        <v>5454</v>
      </c>
    </row>
    <row r="64" spans="1:3" x14ac:dyDescent="0.25">
      <c r="A64" t="s">
        <v>103</v>
      </c>
      <c r="B64" t="s">
        <v>104</v>
      </c>
      <c r="C64" s="20">
        <v>0</v>
      </c>
    </row>
    <row r="65" spans="1:3" x14ac:dyDescent="0.25">
      <c r="A65" t="s">
        <v>105</v>
      </c>
      <c r="B65" t="s">
        <v>106</v>
      </c>
      <c r="C65" s="20">
        <v>50012245</v>
      </c>
    </row>
    <row r="66" spans="1:3" x14ac:dyDescent="0.25">
      <c r="A66" t="s">
        <v>107</v>
      </c>
      <c r="B66" t="s">
        <v>108</v>
      </c>
      <c r="C66" s="20">
        <v>457</v>
      </c>
    </row>
    <row r="67" spans="1:3" x14ac:dyDescent="0.25">
      <c r="A67" t="s">
        <v>109</v>
      </c>
      <c r="B67" t="s">
        <v>110</v>
      </c>
      <c r="C67" s="20">
        <v>787</v>
      </c>
    </row>
    <row r="68" spans="1:3" x14ac:dyDescent="0.25">
      <c r="A68" t="s">
        <v>111</v>
      </c>
      <c r="B68" t="s">
        <v>112</v>
      </c>
      <c r="C68" s="20">
        <v>787</v>
      </c>
    </row>
    <row r="69" spans="1:3" x14ac:dyDescent="0.25">
      <c r="A69" t="s">
        <v>113</v>
      </c>
      <c r="B69" t="s">
        <v>114</v>
      </c>
      <c r="C69" s="20">
        <v>878</v>
      </c>
    </row>
    <row r="70" spans="1:3" x14ac:dyDescent="0.25">
      <c r="A70" t="s">
        <v>115</v>
      </c>
      <c r="B70" t="s">
        <v>116</v>
      </c>
      <c r="C70" s="20">
        <v>7878</v>
      </c>
    </row>
    <row r="71" spans="1:3" x14ac:dyDescent="0.25">
      <c r="A71" t="s">
        <v>117</v>
      </c>
      <c r="B71" t="s">
        <v>118</v>
      </c>
      <c r="C71" s="20">
        <v>787</v>
      </c>
    </row>
    <row r="72" spans="1:3" x14ac:dyDescent="0.25">
      <c r="A72" t="s">
        <v>119</v>
      </c>
      <c r="B72" t="s">
        <v>120</v>
      </c>
      <c r="C72" s="20">
        <v>8754</v>
      </c>
    </row>
    <row r="73" spans="1:3" x14ac:dyDescent="0.25">
      <c r="C73" s="15">
        <f>SUM(C35:C72)</f>
        <v>50197188</v>
      </c>
    </row>
    <row r="74" spans="1:3" x14ac:dyDescent="0.25">
      <c r="C74" s="17"/>
    </row>
    <row r="75" spans="1:3" x14ac:dyDescent="0.25">
      <c r="B75" s="11" t="s">
        <v>122</v>
      </c>
    </row>
    <row r="76" spans="1:3" x14ac:dyDescent="0.25">
      <c r="A76" s="12" t="s">
        <v>19</v>
      </c>
      <c r="B76" s="12" t="s">
        <v>20</v>
      </c>
      <c r="C76" s="12" t="s">
        <v>4</v>
      </c>
    </row>
    <row r="77" spans="1:3" x14ac:dyDescent="0.25">
      <c r="A77" t="s">
        <v>123</v>
      </c>
      <c r="B77" t="s">
        <v>124</v>
      </c>
      <c r="C77" s="16">
        <v>25345</v>
      </c>
    </row>
    <row r="78" spans="1:3" x14ac:dyDescent="0.25">
      <c r="C78" s="15">
        <f>SUM(C77)</f>
        <v>25345</v>
      </c>
    </row>
    <row r="80" spans="1:3" ht="20.25" x14ac:dyDescent="0.4">
      <c r="B80" s="19" t="s">
        <v>121</v>
      </c>
      <c r="C80" s="18">
        <f>+C73+C30+C20+C11+C78</f>
        <v>55181721.25</v>
      </c>
    </row>
  </sheetData>
  <mergeCells count="4">
    <mergeCell ref="A1:C1"/>
    <mergeCell ref="A2:C2"/>
    <mergeCell ref="A3:C3"/>
    <mergeCell ref="A4:C4"/>
  </mergeCells>
  <hyperlinks>
    <hyperlink ref="A9" r:id="rId1" display="http://www.bluefields.gob.ni/admin/recaudo/impuesto/9/change/"/>
    <hyperlink ref="A10" r:id="rId2" display="http://www.bluefields.gob.ni/admin/recaudo/impuesto/9/change/"/>
  </hyperlinks>
  <printOptions horizontalCentered="1"/>
  <pageMargins left="0.11811023622047245" right="0" top="0.74803149606299213" bottom="0.74803149606299213" header="0.31496062992125984" footer="0.31496062992125984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view="pageBreakPreview" zoomScale="93" zoomScaleNormal="100" zoomScaleSheetLayoutView="93" workbookViewId="0">
      <selection activeCell="J22" sqref="J22"/>
    </sheetView>
  </sheetViews>
  <sheetFormatPr baseColWidth="10" defaultRowHeight="15" x14ac:dyDescent="0.25"/>
  <cols>
    <col min="1" max="1" width="2.7109375" customWidth="1"/>
    <col min="2" max="2" width="12.28515625" customWidth="1"/>
    <col min="12" max="12" width="13.42578125" customWidth="1"/>
  </cols>
  <sheetData>
    <row r="1" spans="1:16" ht="26.25" x14ac:dyDescent="0.4"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B2" s="30" t="s">
        <v>134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5">
      <c r="B3" s="33" t="s">
        <v>139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5">
      <c r="B4" s="34" t="s">
        <v>45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6" spans="1:16" ht="18.75" x14ac:dyDescent="0.3">
      <c r="B6" s="32" t="s">
        <v>0</v>
      </c>
      <c r="C6" s="32"/>
      <c r="D6" s="32"/>
      <c r="E6" s="32"/>
      <c r="F6" s="32"/>
      <c r="G6" s="32"/>
      <c r="H6" s="32"/>
      <c r="I6" s="32"/>
      <c r="J6" s="32"/>
      <c r="K6" s="32"/>
    </row>
    <row r="7" spans="1:16" ht="60" x14ac:dyDescent="0.25">
      <c r="B7" s="8" t="s">
        <v>2</v>
      </c>
      <c r="C7" s="8" t="s">
        <v>3</v>
      </c>
      <c r="D7" s="8" t="s">
        <v>125</v>
      </c>
      <c r="E7" s="8" t="s">
        <v>127</v>
      </c>
      <c r="F7" s="8" t="s">
        <v>5</v>
      </c>
      <c r="G7" s="8" t="s">
        <v>6</v>
      </c>
      <c r="H7" s="8" t="s">
        <v>135</v>
      </c>
      <c r="I7" s="8" t="s">
        <v>128</v>
      </c>
      <c r="J7" s="8" t="s">
        <v>129</v>
      </c>
      <c r="K7" s="8" t="s">
        <v>136</v>
      </c>
      <c r="L7" s="8" t="s">
        <v>131</v>
      </c>
      <c r="M7" s="8" t="s">
        <v>132</v>
      </c>
      <c r="N7" s="8" t="s">
        <v>137</v>
      </c>
      <c r="O7" s="8" t="s">
        <v>138</v>
      </c>
      <c r="P7" s="8" t="s">
        <v>130</v>
      </c>
    </row>
    <row r="8" spans="1:16" x14ac:dyDescent="0.25">
      <c r="A8">
        <v>1</v>
      </c>
      <c r="B8" s="5" t="s">
        <v>7</v>
      </c>
      <c r="C8" s="5" t="s">
        <v>7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21" t="s">
        <v>140</v>
      </c>
      <c r="J8" s="3">
        <v>4</v>
      </c>
      <c r="K8" s="22">
        <v>100</v>
      </c>
      <c r="L8" s="22">
        <f t="shared" ref="L8:L9" si="0">+K8*J8</f>
        <v>400</v>
      </c>
      <c r="M8" s="22">
        <v>75</v>
      </c>
      <c r="N8" s="22">
        <v>150</v>
      </c>
      <c r="O8" s="22">
        <f t="shared" ref="O8:O9" si="1">+N8*J8</f>
        <v>600</v>
      </c>
      <c r="P8" s="22">
        <f t="shared" ref="P8:P9" si="2">+M8+L8+O8</f>
        <v>1075</v>
      </c>
    </row>
    <row r="9" spans="1:16" x14ac:dyDescent="0.25">
      <c r="A9">
        <v>2</v>
      </c>
      <c r="B9" s="5" t="s">
        <v>7</v>
      </c>
      <c r="C9" s="5" t="s">
        <v>7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21" t="s">
        <v>133</v>
      </c>
      <c r="J9" s="3">
        <v>3</v>
      </c>
      <c r="K9" s="22">
        <v>500</v>
      </c>
      <c r="L9" s="22">
        <f t="shared" si="0"/>
        <v>1500</v>
      </c>
      <c r="M9" s="22">
        <v>75</v>
      </c>
      <c r="N9" s="22">
        <v>150</v>
      </c>
      <c r="O9" s="22">
        <f t="shared" si="1"/>
        <v>450</v>
      </c>
      <c r="P9" s="22">
        <f t="shared" si="2"/>
        <v>2025</v>
      </c>
    </row>
    <row r="10" spans="1:16" x14ac:dyDescent="0.25">
      <c r="A10">
        <v>3</v>
      </c>
      <c r="B10" s="5" t="s">
        <v>7</v>
      </c>
      <c r="C10" s="5" t="s">
        <v>7</v>
      </c>
      <c r="D10" s="5" t="s">
        <v>8</v>
      </c>
      <c r="E10" s="5" t="s">
        <v>8</v>
      </c>
      <c r="F10" s="5" t="s">
        <v>8</v>
      </c>
      <c r="G10" s="5" t="s">
        <v>8</v>
      </c>
      <c r="H10" s="5" t="s">
        <v>8</v>
      </c>
      <c r="I10" s="21" t="s">
        <v>133</v>
      </c>
      <c r="J10" s="3">
        <v>3</v>
      </c>
      <c r="K10" s="22">
        <v>500</v>
      </c>
      <c r="L10" s="22">
        <f>+K10*J10</f>
        <v>1500</v>
      </c>
      <c r="M10" s="22">
        <v>75</v>
      </c>
      <c r="N10" s="22">
        <v>150</v>
      </c>
      <c r="O10" s="22">
        <f>+N10*J10</f>
        <v>450</v>
      </c>
      <c r="P10" s="22">
        <f>+M10+L10+O10</f>
        <v>2025</v>
      </c>
    </row>
    <row r="11" spans="1:16" ht="18.75" x14ac:dyDescent="0.3">
      <c r="K11" s="14"/>
      <c r="L11" s="23">
        <f>SUM(L8:L10)</f>
        <v>3400</v>
      </c>
      <c r="M11" s="23">
        <f t="shared" ref="M11:P11" si="3">SUM(M8:M10)</f>
        <v>225</v>
      </c>
      <c r="N11" s="23">
        <f t="shared" si="3"/>
        <v>450</v>
      </c>
      <c r="O11" s="23">
        <f t="shared" si="3"/>
        <v>1500</v>
      </c>
      <c r="P11" s="23">
        <f t="shared" si="3"/>
        <v>5125</v>
      </c>
    </row>
    <row r="13" spans="1:16" ht="18.75" x14ac:dyDescent="0.3">
      <c r="B13" s="32" t="s">
        <v>1</v>
      </c>
      <c r="C13" s="32"/>
      <c r="D13" s="32"/>
      <c r="E13" s="32"/>
      <c r="F13" s="32"/>
      <c r="G13" s="32"/>
      <c r="H13" s="32"/>
      <c r="I13" s="32"/>
      <c r="J13" s="32"/>
      <c r="K13" s="32"/>
    </row>
    <row r="14" spans="1:16" ht="60" x14ac:dyDescent="0.25">
      <c r="B14" s="8" t="s">
        <v>2</v>
      </c>
      <c r="C14" s="8" t="s">
        <v>3</v>
      </c>
      <c r="D14" s="8" t="s">
        <v>125</v>
      </c>
      <c r="E14" s="8" t="s">
        <v>127</v>
      </c>
      <c r="F14" s="8" t="s">
        <v>5</v>
      </c>
      <c r="G14" s="8" t="s">
        <v>6</v>
      </c>
      <c r="H14" s="8" t="s">
        <v>135</v>
      </c>
      <c r="I14" s="8" t="s">
        <v>128</v>
      </c>
      <c r="J14" s="8" t="s">
        <v>129</v>
      </c>
      <c r="K14" s="8" t="s">
        <v>137</v>
      </c>
      <c r="L14" s="8" t="s">
        <v>138</v>
      </c>
      <c r="M14" s="8"/>
      <c r="N14" s="8"/>
      <c r="O14" s="8"/>
      <c r="P14" s="8"/>
    </row>
    <row r="15" spans="1:16" x14ac:dyDescent="0.25">
      <c r="A15">
        <v>1</v>
      </c>
      <c r="B15" s="5" t="s">
        <v>7</v>
      </c>
      <c r="C15" s="5" t="s">
        <v>7</v>
      </c>
      <c r="D15" s="5" t="s">
        <v>8</v>
      </c>
      <c r="E15" s="5" t="s">
        <v>8</v>
      </c>
      <c r="F15" s="5" t="s">
        <v>8</v>
      </c>
      <c r="G15" s="5" t="s">
        <v>8</v>
      </c>
      <c r="H15" s="5" t="s">
        <v>8</v>
      </c>
      <c r="I15" s="21" t="s">
        <v>133</v>
      </c>
      <c r="J15" s="3">
        <v>3</v>
      </c>
      <c r="K15" s="22">
        <v>150</v>
      </c>
      <c r="L15" s="22">
        <f t="shared" ref="L15:L16" si="4">+K15*J15</f>
        <v>450</v>
      </c>
      <c r="M15" s="8"/>
      <c r="N15" s="8"/>
      <c r="O15" s="8"/>
      <c r="P15" s="8"/>
    </row>
    <row r="16" spans="1:16" x14ac:dyDescent="0.25">
      <c r="A16">
        <v>2</v>
      </c>
      <c r="B16" s="5" t="s">
        <v>7</v>
      </c>
      <c r="C16" s="5" t="s">
        <v>7</v>
      </c>
      <c r="D16" s="5" t="s">
        <v>8</v>
      </c>
      <c r="E16" s="5" t="s">
        <v>8</v>
      </c>
      <c r="F16" s="5" t="s">
        <v>8</v>
      </c>
      <c r="G16" s="5" t="s">
        <v>8</v>
      </c>
      <c r="H16" s="5" t="s">
        <v>8</v>
      </c>
      <c r="I16" s="21" t="s">
        <v>133</v>
      </c>
      <c r="J16" s="3">
        <v>3</v>
      </c>
      <c r="K16" s="22">
        <v>150</v>
      </c>
      <c r="L16" s="22">
        <f t="shared" si="4"/>
        <v>450</v>
      </c>
      <c r="M16" s="8"/>
      <c r="N16" s="8"/>
      <c r="O16" s="8"/>
      <c r="P16" s="8"/>
    </row>
    <row r="17" spans="1:12" x14ac:dyDescent="0.25">
      <c r="A17">
        <v>3</v>
      </c>
      <c r="B17" s="5" t="s">
        <v>7</v>
      </c>
      <c r="C17" s="5" t="s">
        <v>7</v>
      </c>
      <c r="D17" s="5" t="s">
        <v>8</v>
      </c>
      <c r="E17" s="5" t="s">
        <v>8</v>
      </c>
      <c r="F17" s="5" t="s">
        <v>8</v>
      </c>
      <c r="G17" s="5" t="s">
        <v>8</v>
      </c>
      <c r="H17" s="5" t="s">
        <v>8</v>
      </c>
      <c r="I17" s="21" t="s">
        <v>133</v>
      </c>
      <c r="J17" s="3">
        <v>3</v>
      </c>
      <c r="K17" s="22">
        <v>150</v>
      </c>
      <c r="L17" s="22">
        <f>+K17*J17</f>
        <v>450</v>
      </c>
    </row>
    <row r="18" spans="1:12" ht="18.75" x14ac:dyDescent="0.3">
      <c r="K18" s="23">
        <f t="shared" ref="K18:L18" si="5">+K17</f>
        <v>150</v>
      </c>
      <c r="L18" s="23">
        <f t="shared" si="5"/>
        <v>450</v>
      </c>
    </row>
  </sheetData>
  <mergeCells count="6">
    <mergeCell ref="B6:K6"/>
    <mergeCell ref="B13:K13"/>
    <mergeCell ref="B1:P1"/>
    <mergeCell ref="B2:P2"/>
    <mergeCell ref="B4:P4"/>
    <mergeCell ref="B3:P3"/>
  </mergeCells>
  <printOptions horizontalCentered="1"/>
  <pageMargins left="0" right="0" top="0.74803149606299213" bottom="0.74803149606299213" header="0.31496062992125984" footer="0.31496062992125984"/>
  <pageSetup paperSize="5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view="pageBreakPreview" zoomScale="93" zoomScaleNormal="100" zoomScaleSheetLayoutView="93" workbookViewId="0">
      <selection activeCell="L14" sqref="L14"/>
    </sheetView>
  </sheetViews>
  <sheetFormatPr baseColWidth="10" defaultRowHeight="15" x14ac:dyDescent="0.25"/>
  <cols>
    <col min="1" max="1" width="2.7109375" customWidth="1"/>
    <col min="2" max="2" width="12.28515625" customWidth="1"/>
  </cols>
  <sheetData>
    <row r="1" spans="1:14" ht="26.25" x14ac:dyDescent="0.4"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B2" s="30" t="s">
        <v>134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B3" s="33" t="s">
        <v>14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B4" s="26" t="s">
        <v>45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6" spans="1:14" ht="18.75" x14ac:dyDescent="0.3">
      <c r="B6" s="32" t="s">
        <v>0</v>
      </c>
      <c r="C6" s="32"/>
      <c r="D6" s="32"/>
      <c r="E6" s="32"/>
      <c r="F6" s="32"/>
      <c r="G6" s="32"/>
      <c r="H6" s="32"/>
      <c r="I6" s="32"/>
      <c r="J6" s="32"/>
      <c r="K6" s="32"/>
    </row>
    <row r="7" spans="1:14" ht="60" x14ac:dyDescent="0.25">
      <c r="B7" s="8" t="s">
        <v>2</v>
      </c>
      <c r="C7" s="8" t="s">
        <v>3</v>
      </c>
      <c r="D7" s="8" t="s">
        <v>125</v>
      </c>
      <c r="E7" s="8" t="s">
        <v>127</v>
      </c>
      <c r="F7" s="8" t="s">
        <v>5</v>
      </c>
      <c r="G7" s="8" t="s">
        <v>6</v>
      </c>
      <c r="H7" s="8" t="s">
        <v>135</v>
      </c>
      <c r="I7" s="8" t="s">
        <v>128</v>
      </c>
      <c r="J7" s="8" t="s">
        <v>129</v>
      </c>
      <c r="K7" s="8" t="s">
        <v>136</v>
      </c>
      <c r="L7" s="8" t="s">
        <v>131</v>
      </c>
      <c r="M7" s="8" t="s">
        <v>132</v>
      </c>
      <c r="N7" s="8" t="s">
        <v>130</v>
      </c>
    </row>
    <row r="8" spans="1:14" x14ac:dyDescent="0.25">
      <c r="A8">
        <v>1</v>
      </c>
      <c r="B8" s="5" t="s">
        <v>7</v>
      </c>
      <c r="C8" s="5" t="s">
        <v>7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21" t="s">
        <v>133</v>
      </c>
      <c r="J8" s="3">
        <v>3</v>
      </c>
      <c r="K8" s="22">
        <v>500</v>
      </c>
      <c r="L8" s="22">
        <f>+K8*J8</f>
        <v>1500</v>
      </c>
      <c r="M8" s="22">
        <v>75</v>
      </c>
      <c r="N8" s="22">
        <f>+M8+L8</f>
        <v>1575</v>
      </c>
    </row>
    <row r="9" spans="1:14" ht="18.75" x14ac:dyDescent="0.3">
      <c r="K9" s="14"/>
      <c r="L9" s="23">
        <f>+L8</f>
        <v>1500</v>
      </c>
      <c r="M9" s="23">
        <f t="shared" ref="M9:N9" si="0">+M8</f>
        <v>75</v>
      </c>
      <c r="N9" s="23">
        <f t="shared" si="0"/>
        <v>1575</v>
      </c>
    </row>
    <row r="11" spans="1:14" ht="18.75" x14ac:dyDescent="0.3">
      <c r="B11" s="32" t="s">
        <v>1</v>
      </c>
      <c r="C11" s="32"/>
      <c r="D11" s="32"/>
      <c r="E11" s="32"/>
      <c r="F11" s="32"/>
      <c r="G11" s="32"/>
      <c r="H11" s="32"/>
      <c r="I11" s="32"/>
      <c r="J11" s="32"/>
      <c r="K11" s="32"/>
    </row>
    <row r="12" spans="1:14" ht="60" x14ac:dyDescent="0.25">
      <c r="B12" s="8" t="s">
        <v>2</v>
      </c>
      <c r="C12" s="8" t="s">
        <v>3</v>
      </c>
      <c r="D12" s="8" t="s">
        <v>125</v>
      </c>
      <c r="E12" s="8" t="s">
        <v>127</v>
      </c>
      <c r="F12" s="8" t="s">
        <v>5</v>
      </c>
      <c r="G12" s="8" t="s">
        <v>6</v>
      </c>
      <c r="H12" s="8" t="s">
        <v>135</v>
      </c>
      <c r="I12" s="8" t="s">
        <v>128</v>
      </c>
      <c r="J12" s="8" t="s">
        <v>129</v>
      </c>
      <c r="K12" s="8"/>
      <c r="L12" s="8"/>
      <c r="M12" s="8"/>
      <c r="N12" s="8"/>
    </row>
    <row r="13" spans="1:14" x14ac:dyDescent="0.25">
      <c r="A13">
        <v>1</v>
      </c>
      <c r="B13" s="5" t="s">
        <v>7</v>
      </c>
      <c r="C13" s="5" t="s">
        <v>7</v>
      </c>
      <c r="D13" s="5" t="s">
        <v>8</v>
      </c>
      <c r="E13" s="5" t="s">
        <v>8</v>
      </c>
      <c r="F13" s="5" t="s">
        <v>8</v>
      </c>
      <c r="G13" s="5" t="s">
        <v>8</v>
      </c>
      <c r="H13" s="5" t="s">
        <v>8</v>
      </c>
      <c r="I13" s="21" t="s">
        <v>133</v>
      </c>
      <c r="J13" s="3">
        <v>3</v>
      </c>
    </row>
  </sheetData>
  <mergeCells count="6">
    <mergeCell ref="B11:K11"/>
    <mergeCell ref="B1:N1"/>
    <mergeCell ref="B2:N2"/>
    <mergeCell ref="B3:N3"/>
    <mergeCell ref="B4:N4"/>
    <mergeCell ref="B6:K6"/>
  </mergeCells>
  <printOptions horizontalCentered="1"/>
  <pageMargins left="0" right="0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Matriculas por Rango de Fecha</vt:lpstr>
      <vt:lpstr>Resumen de Ingreso por R Fecha</vt:lpstr>
      <vt:lpstr>Reporte de Cta. Cobrar</vt:lpstr>
      <vt:lpstr>Reporte de Cta. Cobrar (2)</vt:lpstr>
      <vt:lpstr>'Matriculas por Rango de Fecha'!Área_de_impresión</vt:lpstr>
      <vt:lpstr>'Resumen de Ingreso por R Fecha'!Títulos_a_imprimir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2017-12-12T22:16:31Z</cp:lastPrinted>
  <dcterms:created xsi:type="dcterms:W3CDTF">2017-12-12T19:49:47Z</dcterms:created>
  <dcterms:modified xsi:type="dcterms:W3CDTF">2018-02-21T17:10:57Z</dcterms:modified>
</cp:coreProperties>
</file>